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KAMPUS\SOAL\GANJIL 20252026\TESTING dan IMPLEMENTASI SISTEM INFORMASI\testing-app\public\dokumen\"/>
    </mc:Choice>
  </mc:AlternateContent>
  <xr:revisionPtr revIDLastSave="0" documentId="8_{FE31F08A-1AB2-4154-9DC9-BE24031DEDA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ADME" sheetId="1" r:id="rId1"/>
    <sheet name="Tes Case" sheetId="2" r:id="rId2"/>
    <sheet name="Defect Log" sheetId="3" r:id="rId3"/>
    <sheet name="Ringkasan" sheetId="4" r:id="rId4"/>
    <sheet name="Dropdow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H8" i="4"/>
  <c r="B8" i="4"/>
  <c r="H7" i="4"/>
  <c r="E7" i="4"/>
  <c r="B7" i="4"/>
  <c r="H6" i="4"/>
  <c r="E6" i="4"/>
  <c r="B6" i="4"/>
  <c r="H5" i="4"/>
  <c r="E5" i="4"/>
  <c r="B5" i="4"/>
  <c r="H4" i="4"/>
  <c r="E4" i="4"/>
  <c r="B4" i="4"/>
  <c r="B3" i="4"/>
  <c r="B10" i="4" s="1"/>
</calcChain>
</file>

<file path=xl/sharedStrings.xml><?xml version="1.0" encoding="utf-8"?>
<sst xmlns="http://schemas.openxmlformats.org/spreadsheetml/2006/main" count="126" uniqueCount="92">
  <si>
    <t>Nama Aplikasi</t>
  </si>
  <si>
    <t>CRUD Barang Tanpa Database</t>
  </si>
  <si>
    <t>Framework</t>
  </si>
  <si>
    <t>Laravel</t>
  </si>
  <si>
    <t>Media Penyimpanan</t>
  </si>
  <si>
    <t>File JSON: storage/app/data/barang.json</t>
  </si>
  <si>
    <t>Metode Testing</t>
  </si>
  <si>
    <t>Black Box Testing</t>
  </si>
  <si>
    <t>Objek Testing</t>
  </si>
  <si>
    <t>Create, Read, Update, Delete, Search, Validasi Form</t>
  </si>
  <si>
    <t>Tujuan</t>
  </si>
  <si>
    <t>Menguji fungsi aplikasi dari sisi input-output tanpa melihat kode program.</t>
  </si>
  <si>
    <t>Catatan</t>
  </si>
  <si>
    <t>Dosen/Penguji</t>
  </si>
  <si>
    <t>Kelas</t>
  </si>
  <si>
    <t>Tanggal Pengujian</t>
  </si>
  <si>
    <t>Petunjuk Penggunaan Template</t>
  </si>
  <si>
    <t>1. Jalankan aplikasi Laravel CRUD Barang tanpa database.</t>
  </si>
  <si>
    <t>2. Buka sheet 'Test Case Black Box' untuk melakukan eksekusi test case.</t>
  </si>
  <si>
    <t>3. Isi kolom Actual Result, Status, Severity, Priority, Bug ID, Catatan, Tanggal Uji, dan Tester.</t>
  </si>
  <si>
    <t>4. Jika Status = Fail, catat detail bug pada sheet 'Defect Log'.</t>
  </si>
  <si>
    <t>5. Gunakan sheet 'Ringkasan' untuk melihat rekap hasil pengujian secara otomatis.</t>
  </si>
  <si>
    <t>6. Metode black box yang digunakan meliputi Equivalence Partitioning, Boundary Value Analysis, Decision Table, Error Guessing, dan Use Case Testing.</t>
  </si>
  <si>
    <t>7. Kolom Expected Result menjelaskan hasil yang seharusnya terjadi dari sudut pandang pengguna.</t>
  </si>
  <si>
    <t>8. Kolom Actual Result diisi berdasarkan hasil nyata saat aplikasi diuji.</t>
  </si>
  <si>
    <t>No</t>
  </si>
  <si>
    <t>Test Case ID</t>
  </si>
  <si>
    <t>Modul</t>
  </si>
  <si>
    <t>Fitur</t>
  </si>
  <si>
    <t>Teknik Black Box</t>
  </si>
  <si>
    <t>Skenario Pengujian</t>
  </si>
  <si>
    <t>Precondition</t>
  </si>
  <si>
    <t>Test Data</t>
  </si>
  <si>
    <t>Langkah Pengujian</t>
  </si>
  <si>
    <t>Expected Result</t>
  </si>
  <si>
    <t>Actual Result</t>
  </si>
  <si>
    <t>Status</t>
  </si>
  <si>
    <t>Severity</t>
  </si>
  <si>
    <t>Priority</t>
  </si>
  <si>
    <t>Bug ID</t>
  </si>
  <si>
    <t>Tanggal Uji</t>
  </si>
  <si>
    <t>Tester</t>
  </si>
  <si>
    <t>Dashboard/List</t>
  </si>
  <si>
    <t>Use Case Testing</t>
  </si>
  <si>
    <t>Not Run</t>
  </si>
  <si>
    <t>Low</t>
  </si>
  <si>
    <t>Medium</t>
  </si>
  <si>
    <t>Error Guessing</t>
  </si>
  <si>
    <t>Cari Barang</t>
  </si>
  <si>
    <t>Equivalence Partitioning</t>
  </si>
  <si>
    <t>Tambah Barang</t>
  </si>
  <si>
    <t>High</t>
  </si>
  <si>
    <t>Boundary Value Analysis</t>
  </si>
  <si>
    <t>Decision Table</t>
  </si>
  <si>
    <t>Edit Barang</t>
  </si>
  <si>
    <t>Hapus Barang</t>
  </si>
  <si>
    <t>Navigasi/Route</t>
  </si>
  <si>
    <t>Judul Bug</t>
  </si>
  <si>
    <t>Deskripsi Bug</t>
  </si>
  <si>
    <t>Steps to Reproduce</t>
  </si>
  <si>
    <t>Status Bug</t>
  </si>
  <si>
    <t>Tanggal Ditemukan</t>
  </si>
  <si>
    <t>Tanggal Selesai</t>
  </si>
  <si>
    <t>Evidence/Screenshot</t>
  </si>
  <si>
    <t>Rekomendasi Perbaikan</t>
  </si>
  <si>
    <t>Open</t>
  </si>
  <si>
    <t>RINGKASAN HASIL BLACK BOX TESTING</t>
  </si>
  <si>
    <t>Total Test Case</t>
  </si>
  <si>
    <t>Jumlah</t>
  </si>
  <si>
    <t>Fail</t>
  </si>
  <si>
    <t>Pass</t>
  </si>
  <si>
    <t>Critical</t>
  </si>
  <si>
    <t>Blocked</t>
  </si>
  <si>
    <t>Total Defect</t>
  </si>
  <si>
    <t>Defect Open</t>
  </si>
  <si>
    <t>Coverage Eksekusi</t>
  </si>
  <si>
    <t>Catatan Interpretasi</t>
  </si>
  <si>
    <t>Pass: Actual Result sama dengan Expected Result.</t>
  </si>
  <si>
    <t>Fail: Actual Result berbeda dari Expected Result dan perlu dicatat sebagai bug.</t>
  </si>
  <si>
    <t>Blocked: Test case belum dapat dijalankan karena ada hambatan teknis.</t>
  </si>
  <si>
    <t>Not Run: Test case belum dieksekusi.</t>
  </si>
  <si>
    <t>Coverage Eksekusi menghitung persentase test case yang sudah memiliki status Pass, Fail, atau Blocked.</t>
  </si>
  <si>
    <t>Defect Open menunjukkan bug yang belum diperbaiki atau belum ditutup.</t>
  </si>
  <si>
    <t>Status Testing</t>
  </si>
  <si>
    <t>In Progress</t>
  </si>
  <si>
    <t>Fixed</t>
  </si>
  <si>
    <t>Retest</t>
  </si>
  <si>
    <t>State Transition</t>
  </si>
  <si>
    <t>Closed</t>
  </si>
  <si>
    <t>Rejected</t>
  </si>
  <si>
    <t>Kerja Sesuai Kemampuan masing-masing</t>
  </si>
  <si>
    <t>TEMPLATE BLACK BOX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</si>
</sst>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>
    <font>
      <sz val="11"/>
      <name val="Carlito"/>
    </font>
    <font>
      <b/>
      <sz val="14"/>
      <color rgb="FFFFFFFF"/>
      <name val="Carlito"/>
    </font>
    <font>
      <b/>
      <sz val="11"/>
      <name val="Carlito"/>
    </font>
    <font>
      <b/>
      <sz val="11"/>
      <color rgb="FFFFFFFF"/>
      <name val="Carlito"/>
    </font>
  </fonts>
  <fills count="4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E2E8F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3" borderId="0" xfId="0" applyFont="1" applyFill="1" applyAlignment="1">
      <alignment vertical="top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2" fillId="3" borderId="0" xfId="0" applyFont="1" applyFill="1" applyAlignment="1">
      <alignment wrapText="1"/>
    </xf>
    <xf numFmtId="9" fontId="0" fillId="0" borderId="0" xfId="0" applyNumberFormat="1" applyAlignment="1">
      <alignment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6"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color rgb="FF475569"/>
      </font>
      <fill>
        <patternFill patternType="solid">
          <bgColor rgb="FFF1F5F9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Defect Berdasarkan Severity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Jumlah</c:v>
          </c:tx>
          <c:invertIfNegative val="1"/>
          <c:cat>
            <c:strRef>
              <c:f>Ringkasan!$D$4:$D$7</c:f>
              <c:strCache>
                <c:ptCount val="4"/>
                <c:pt idx="0">
                  <c:v>Critical</c:v>
                </c:pt>
                <c:pt idx="1">
                  <c:v>High</c:v>
                </c:pt>
                <c:pt idx="2">
                  <c:v>Medium</c:v>
                </c:pt>
                <c:pt idx="3">
                  <c:v>Low</c:v>
                </c:pt>
              </c:strCache>
            </c:strRef>
          </c:cat>
          <c:val>
            <c:numRef>
              <c:f>Ringkasan!$E$4:$E$7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8-460A-82BC-C8AA78A4B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Fail Berdasarkan Modul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Fail</c:v>
          </c:tx>
          <c:invertIfNegative val="1"/>
          <c:cat>
            <c:strRef>
              <c:f>Ringkasan!$G$4:$G$8</c:f>
              <c:strCache>
                <c:ptCount val="5"/>
                <c:pt idx="0">
                  <c:v>Dashboard/List</c:v>
                </c:pt>
                <c:pt idx="1">
                  <c:v>Tambah Barang</c:v>
                </c:pt>
                <c:pt idx="2">
                  <c:v>Edit Barang</c:v>
                </c:pt>
                <c:pt idx="3">
                  <c:v>Hapus Barang</c:v>
                </c:pt>
                <c:pt idx="4">
                  <c:v>Cari Barang</c:v>
                </c:pt>
              </c:strCache>
            </c:strRef>
          </c:cat>
          <c:val>
            <c:numRef>
              <c:f>Ringkasan!$H$4:$H$8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8-4C0A-BDD2-A84BDF564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8</xdr:col>
      <xdr:colOff>0</xdr:colOff>
      <xdr:row>22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22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lackBoxTestCases" displayName="BlackBoxTestCases" ref="A1:R175">
  <tableColumns count="18">
    <tableColumn id="1" xr3:uid="{00000000-0010-0000-0000-000001000000}" name="No"/>
    <tableColumn id="2" xr3:uid="{00000000-0010-0000-0000-000002000000}" name="Test Case ID"/>
    <tableColumn id="3" xr3:uid="{00000000-0010-0000-0000-000003000000}" name="Modul"/>
    <tableColumn id="4" xr3:uid="{00000000-0010-0000-0000-000004000000}" name="Fitur"/>
    <tableColumn id="5" xr3:uid="{00000000-0010-0000-0000-000005000000}" name="Teknik Black Box"/>
    <tableColumn id="6" xr3:uid="{00000000-0010-0000-0000-000006000000}" name="Skenario Pengujian"/>
    <tableColumn id="7" xr3:uid="{00000000-0010-0000-0000-000007000000}" name="Precondition"/>
    <tableColumn id="8" xr3:uid="{00000000-0010-0000-0000-000008000000}" name="Test Data"/>
    <tableColumn id="9" xr3:uid="{00000000-0010-0000-0000-000009000000}" name="Langkah Pengujian"/>
    <tableColumn id="10" xr3:uid="{00000000-0010-0000-0000-00000A000000}" name="Expected Result"/>
    <tableColumn id="11" xr3:uid="{00000000-0010-0000-0000-00000B000000}" name="Actual Result"/>
    <tableColumn id="12" xr3:uid="{00000000-0010-0000-0000-00000C000000}" name="Status"/>
    <tableColumn id="13" xr3:uid="{00000000-0010-0000-0000-00000D000000}" name="Severity"/>
    <tableColumn id="14" xr3:uid="{00000000-0010-0000-0000-00000E000000}" name="Priority"/>
    <tableColumn id="15" xr3:uid="{00000000-0010-0000-0000-00000F000000}" name="Bug ID"/>
    <tableColumn id="16" xr3:uid="{00000000-0010-0000-0000-000010000000}" name="Catatan"/>
    <tableColumn id="17" xr3:uid="{00000000-0010-0000-0000-000011000000}" name="Tanggal Uji"/>
    <tableColumn id="18" xr3:uid="{00000000-0010-0000-0000-000012000000}" name="Test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efectLogTable" displayName="DefectLogTable" ref="A1:Q194">
  <tableColumns count="17">
    <tableColumn id="1" xr3:uid="{00000000-0010-0000-0100-000001000000}" name="No"/>
    <tableColumn id="2" xr3:uid="{00000000-0010-0000-0100-000002000000}" name="Bug ID"/>
    <tableColumn id="3" xr3:uid="{00000000-0010-0000-0100-000003000000}" name="Test Case ID"/>
    <tableColumn id="4" xr3:uid="{00000000-0010-0000-0100-000004000000}" name="Modul"/>
    <tableColumn id="5" xr3:uid="{00000000-0010-0000-0100-000005000000}" name="Judul Bug"/>
    <tableColumn id="6" xr3:uid="{00000000-0010-0000-0100-000006000000}" name="Deskripsi Bug"/>
    <tableColumn id="7" xr3:uid="{00000000-0010-0000-0100-000007000000}" name="Steps to Reproduce"/>
    <tableColumn id="8" xr3:uid="{00000000-0010-0000-0100-000008000000}" name="Expected Result"/>
    <tableColumn id="9" xr3:uid="{00000000-0010-0000-0100-000009000000}" name="Actual Result"/>
    <tableColumn id="10" xr3:uid="{00000000-0010-0000-0100-00000A000000}" name="Severity"/>
    <tableColumn id="11" xr3:uid="{00000000-0010-0000-0100-00000B000000}" name="Priority"/>
    <tableColumn id="12" xr3:uid="{00000000-0010-0000-0100-00000C000000}" name="Status Bug"/>
    <tableColumn id="13" xr3:uid="{00000000-0010-0000-0100-00000D000000}" name="Tanggal Ditemukan"/>
    <tableColumn id="14" xr3:uid="{00000000-0010-0000-0100-00000E000000}" name="Tanggal Selesai"/>
    <tableColumn id="15" xr3:uid="{00000000-0010-0000-0100-00000F000000}" name="Tester"/>
    <tableColumn id="16" xr3:uid="{00000000-0010-0000-0100-000010000000}" name="Evidence/Screenshot"/>
    <tableColumn id="17" xr3:uid="{00000000-0010-0000-0100-000011000000}" name="Rekomendasi Perbaika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workbookViewId="0">
      <selection activeCell="A2" sqref="A2"/>
    </sheetView>
  </sheetViews>
  <sheetFormatPr defaultRowHeight="14.25"/>
  <cols>
    <col min="1" max="1" width="24" customWidth="1"/>
    <col min="2" max="2" width="60" customWidth="1"/>
  </cols>
  <sheetData>
    <row r="1" spans="1:8" ht="18">
      <c r="A1" s="9" t="s">
        <v>91</v>
      </c>
      <c r="B1" s="9"/>
      <c r="C1" s="9"/>
      <c r="D1" s="9"/>
      <c r="E1" s="9"/>
      <c r="F1" s="9"/>
      <c r="G1" s="9"/>
      <c r="H1" s="9"/>
    </row>
    <row r="3" spans="1:8" ht="15">
      <c r="A3" s="3" t="s">
        <v>0</v>
      </c>
      <c r="B3" s="2" t="s">
        <v>1</v>
      </c>
    </row>
    <row r="4" spans="1:8" ht="15">
      <c r="A4" s="3" t="s">
        <v>2</v>
      </c>
      <c r="B4" s="2" t="s">
        <v>3</v>
      </c>
    </row>
    <row r="5" spans="1:8" ht="15">
      <c r="A5" s="3" t="s">
        <v>4</v>
      </c>
      <c r="B5" s="2" t="s">
        <v>5</v>
      </c>
    </row>
    <row r="6" spans="1:8" ht="15">
      <c r="A6" s="3" t="s">
        <v>6</v>
      </c>
      <c r="B6" s="2" t="s">
        <v>7</v>
      </c>
    </row>
    <row r="7" spans="1:8" ht="15">
      <c r="A7" s="3" t="s">
        <v>8</v>
      </c>
      <c r="B7" s="2" t="s">
        <v>9</v>
      </c>
    </row>
    <row r="8" spans="1:8" ht="28.5">
      <c r="A8" s="3" t="s">
        <v>10</v>
      </c>
      <c r="B8" s="2" t="s">
        <v>11</v>
      </c>
    </row>
    <row r="9" spans="1:8" ht="15">
      <c r="A9" s="3" t="s">
        <v>12</v>
      </c>
      <c r="B9" s="2" t="s">
        <v>90</v>
      </c>
    </row>
    <row r="10" spans="1:8" ht="15">
      <c r="A10" s="3" t="s">
        <v>13</v>
      </c>
      <c r="B10" s="2"/>
    </row>
    <row r="11" spans="1:8" ht="15">
      <c r="A11" s="3" t="s">
        <v>14</v>
      </c>
      <c r="B11" s="2"/>
    </row>
    <row r="12" spans="1:8" ht="15">
      <c r="A12" s="3" t="s">
        <v>15</v>
      </c>
      <c r="B12" s="2"/>
    </row>
    <row r="14" spans="1:8" ht="15">
      <c r="A14" s="10" t="s">
        <v>16</v>
      </c>
      <c r="B14" s="10"/>
      <c r="C14" s="10"/>
      <c r="D14" s="10"/>
      <c r="E14" s="10"/>
      <c r="F14" s="10"/>
      <c r="G14" s="10"/>
      <c r="H14" s="10"/>
    </row>
    <row r="15" spans="1:8">
      <c r="A15" s="13" t="s">
        <v>17</v>
      </c>
      <c r="B15" s="13"/>
      <c r="C15" s="13"/>
      <c r="D15" s="13"/>
      <c r="E15" s="13"/>
      <c r="F15" s="13"/>
      <c r="G15" s="13"/>
      <c r="H15" s="13"/>
    </row>
    <row r="16" spans="1:8">
      <c r="A16" s="13" t="s">
        <v>18</v>
      </c>
      <c r="B16" s="13"/>
      <c r="C16" s="13"/>
      <c r="D16" s="13"/>
      <c r="E16" s="13"/>
      <c r="F16" s="13"/>
      <c r="G16" s="13"/>
      <c r="H16" s="13"/>
    </row>
    <row r="17" spans="1:8">
      <c r="A17" s="13" t="s">
        <v>19</v>
      </c>
      <c r="B17" s="13"/>
      <c r="C17" s="13"/>
      <c r="D17" s="13"/>
      <c r="E17" s="13"/>
      <c r="F17" s="13"/>
      <c r="G17" s="13"/>
      <c r="H17" s="13"/>
    </row>
    <row r="18" spans="1:8">
      <c r="A18" s="13" t="s">
        <v>20</v>
      </c>
      <c r="B18" s="13"/>
      <c r="C18" s="13"/>
      <c r="D18" s="13"/>
      <c r="E18" s="13"/>
      <c r="F18" s="13"/>
      <c r="G18" s="13"/>
      <c r="H18" s="13"/>
    </row>
    <row r="19" spans="1:8">
      <c r="A19" s="13" t="s">
        <v>21</v>
      </c>
      <c r="B19" s="13"/>
      <c r="C19" s="13"/>
      <c r="D19" s="13"/>
      <c r="E19" s="13"/>
      <c r="F19" s="13"/>
      <c r="G19" s="13"/>
      <c r="H19" s="13"/>
    </row>
    <row r="20" spans="1:8">
      <c r="A20" s="13" t="s">
        <v>22</v>
      </c>
      <c r="B20" s="13"/>
      <c r="C20" s="13"/>
      <c r="D20" s="13"/>
      <c r="E20" s="13"/>
      <c r="F20" s="13"/>
      <c r="G20" s="13"/>
      <c r="H20" s="13"/>
    </row>
    <row r="21" spans="1:8">
      <c r="A21" s="13" t="s">
        <v>23</v>
      </c>
      <c r="B21" s="13"/>
      <c r="C21" s="13"/>
      <c r="D21" s="13"/>
      <c r="E21" s="13"/>
      <c r="F21" s="13"/>
      <c r="G21" s="13"/>
      <c r="H21" s="13"/>
    </row>
    <row r="22" spans="1:8">
      <c r="A22" s="13" t="s">
        <v>24</v>
      </c>
      <c r="B22" s="13"/>
      <c r="C22" s="13"/>
      <c r="D22" s="13"/>
      <c r="E22" s="13"/>
      <c r="F22" s="13"/>
      <c r="G22" s="13"/>
      <c r="H22" s="13"/>
    </row>
  </sheetData>
  <mergeCells count="10">
    <mergeCell ref="A18:H18"/>
    <mergeCell ref="A19:H19"/>
    <mergeCell ref="A20:H20"/>
    <mergeCell ref="A21:H21"/>
    <mergeCell ref="A22:H22"/>
    <mergeCell ref="A1:H1"/>
    <mergeCell ref="A14:H14"/>
    <mergeCell ref="A15:H15"/>
    <mergeCell ref="A16:H16"/>
    <mergeCell ref="A17:H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75"/>
  <sheetViews>
    <sheetView tabSelected="1" zoomScale="85" zoomScaleNormal="85" workbookViewId="0">
      <selection activeCell="J16" sqref="J16"/>
    </sheetView>
  </sheetViews>
  <sheetFormatPr defaultRowHeight="14.25"/>
  <cols>
    <col min="1" max="1" width="3.375" bestFit="1" customWidth="1"/>
    <col min="2" max="2" width="12.25" bestFit="1" customWidth="1"/>
    <col min="3" max="3" width="6.375" bestFit="1" customWidth="1"/>
    <col min="4" max="4" width="5" bestFit="1" customWidth="1"/>
    <col min="5" max="5" width="16.375" bestFit="1" customWidth="1"/>
    <col min="6" max="6" width="18.375" bestFit="1" customWidth="1"/>
    <col min="7" max="7" width="12.25" bestFit="1" customWidth="1"/>
    <col min="8" max="8" width="9.375" bestFit="1" customWidth="1"/>
    <col min="9" max="9" width="18" bestFit="1" customWidth="1"/>
    <col min="10" max="10" width="15.625" bestFit="1" customWidth="1"/>
    <col min="11" max="11" width="12.5" bestFit="1" customWidth="1"/>
    <col min="12" max="12" width="6.5" bestFit="1" customWidth="1"/>
    <col min="13" max="13" width="8.25" bestFit="1" customWidth="1"/>
    <col min="14" max="14" width="7.25" bestFit="1" customWidth="1"/>
    <col min="15" max="15" width="6.875" bestFit="1" customWidth="1"/>
    <col min="16" max="16" width="7.625" bestFit="1" customWidth="1"/>
    <col min="17" max="17" width="10.875" bestFit="1" customWidth="1"/>
    <col min="18" max="18" width="6.75" bestFit="1" customWidth="1"/>
  </cols>
  <sheetData>
    <row r="1" spans="1:18" ht="15" customHeight="1">
      <c r="A1" s="5" t="s">
        <v>25</v>
      </c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 t="s">
        <v>33</v>
      </c>
      <c r="J1" s="5" t="s">
        <v>34</v>
      </c>
      <c r="K1" s="5" t="s">
        <v>35</v>
      </c>
      <c r="L1" s="5" t="s">
        <v>36</v>
      </c>
      <c r="M1" s="5" t="s">
        <v>37</v>
      </c>
      <c r="N1" s="5" t="s">
        <v>38</v>
      </c>
      <c r="O1" s="5" t="s">
        <v>39</v>
      </c>
      <c r="P1" s="5" t="s">
        <v>12</v>
      </c>
      <c r="Q1" s="5" t="s">
        <v>40</v>
      </c>
      <c r="R1" s="5" t="s">
        <v>41</v>
      </c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"/>
      <c r="R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"/>
      <c r="R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"/>
      <c r="R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/>
      <c r="R5" s="1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"/>
      <c r="R6" s="1"/>
    </row>
    <row r="7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"/>
      <c r="R7" s="1"/>
    </row>
    <row r="8" spans="1:1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6"/>
      <c r="R8" s="1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6"/>
      <c r="R9" s="1"/>
    </row>
    <row r="10" spans="1:1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6"/>
      <c r="R10" s="1"/>
    </row>
    <row r="11" spans="1:1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6"/>
      <c r="R11" s="1"/>
    </row>
    <row r="12" spans="1:1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6"/>
      <c r="R12" s="1"/>
    </row>
    <row r="13" spans="1:1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6"/>
      <c r="R13" s="1"/>
    </row>
    <row r="14" spans="1:1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6"/>
      <c r="R14" s="1"/>
    </row>
    <row r="15" spans="1:1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/>
      <c r="R15" s="1"/>
    </row>
    <row r="16" spans="1: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6"/>
      <c r="R16" s="1"/>
    </row>
    <row r="17" spans="1:1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6"/>
      <c r="R17" s="1"/>
    </row>
    <row r="18" spans="1: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6"/>
      <c r="R18" s="1"/>
    </row>
    <row r="19" spans="1:1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6"/>
      <c r="R19" s="1"/>
    </row>
    <row r="20" spans="1:1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6"/>
      <c r="R20" s="1"/>
    </row>
    <row r="21" spans="1:1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6"/>
      <c r="R21" s="1"/>
    </row>
    <row r="22" spans="1:1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6"/>
      <c r="R22" s="1"/>
    </row>
    <row r="23" spans="1:1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6"/>
      <c r="R23" s="1"/>
    </row>
    <row r="24" spans="1:1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6"/>
      <c r="R24" s="1"/>
    </row>
    <row r="25" spans="1:1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6"/>
      <c r="R25" s="1"/>
    </row>
    <row r="26" spans="1:1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6"/>
      <c r="R26" s="1"/>
    </row>
    <row r="27" spans="1:1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6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6"/>
      <c r="R28" s="1"/>
    </row>
    <row r="29" spans="1:1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6"/>
      <c r="R29" s="1"/>
    </row>
    <row r="30" spans="1:1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6"/>
      <c r="R30" s="1"/>
    </row>
    <row r="31" spans="1:1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6"/>
      <c r="R31" s="1"/>
    </row>
    <row r="32" spans="1:1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6"/>
      <c r="R32" s="1"/>
    </row>
    <row r="33" spans="1:1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6"/>
      <c r="R33" s="1"/>
    </row>
    <row r="34" spans="1:1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</row>
    <row r="35" spans="1:1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</row>
    <row r="36" spans="1:1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6"/>
      <c r="R36" s="1"/>
    </row>
    <row r="37" spans="1: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6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6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6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6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6"/>
      <c r="R41" s="1"/>
    </row>
    <row r="42" spans="1: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6"/>
      <c r="R42" s="1"/>
    </row>
    <row r="43" spans="1: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6"/>
      <c r="R43" s="1"/>
    </row>
    <row r="44" spans="1: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6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6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6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6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6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6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6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6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6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6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6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6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</row>
    <row r="57" spans="1: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</row>
    <row r="58" spans="1: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6"/>
      <c r="R58" s="1"/>
    </row>
    <row r="59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6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6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6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6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6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6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6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6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6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6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6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6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6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6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6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6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6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6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6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6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6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6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6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6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6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6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6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6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6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6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6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6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6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6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6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6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6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6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6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6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6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6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6"/>
      <c r="R101" s="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6"/>
      <c r="R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6"/>
      <c r="R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6"/>
      <c r="R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6"/>
      <c r="R105" s="1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6"/>
      <c r="R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6"/>
      <c r="R107" s="1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6"/>
      <c r="R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6"/>
      <c r="R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6"/>
      <c r="R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6"/>
      <c r="R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6"/>
      <c r="R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6"/>
      <c r="R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6"/>
      <c r="R114" s="1"/>
    </row>
    <row r="115" spans="1: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6"/>
      <c r="R115" s="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6"/>
      <c r="R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6"/>
      <c r="R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6"/>
      <c r="R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6"/>
      <c r="R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6"/>
      <c r="R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6"/>
      <c r="R121" s="1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6"/>
      <c r="R122" s="1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6"/>
      <c r="R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6"/>
      <c r="R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6"/>
      <c r="R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6"/>
      <c r="R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6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6"/>
      <c r="R128" s="1"/>
    </row>
    <row r="129" spans="1: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6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6"/>
      <c r="R130" s="1"/>
    </row>
    <row r="131" spans="1: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6"/>
      <c r="R131" s="1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6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6"/>
      <c r="R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6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6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6"/>
      <c r="R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6"/>
      <c r="R137" s="1"/>
    </row>
    <row r="138" spans="1: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6"/>
      <c r="R138" s="1"/>
    </row>
    <row r="139" spans="1: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6"/>
      <c r="R139" s="1"/>
    </row>
    <row r="140" spans="1: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6"/>
      <c r="R140" s="1"/>
    </row>
    <row r="141" spans="1: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6"/>
      <c r="R141" s="1"/>
    </row>
    <row r="142" spans="1: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6"/>
      <c r="R142" s="1"/>
    </row>
    <row r="143" spans="1: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6"/>
      <c r="R143" s="1"/>
    </row>
    <row r="144" spans="1: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6"/>
      <c r="R144" s="1"/>
    </row>
    <row r="145" spans="1: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6"/>
      <c r="R145" s="1"/>
    </row>
    <row r="146" spans="1: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6"/>
      <c r="R146" s="1"/>
    </row>
    <row r="147" spans="1: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6"/>
      <c r="R147" s="1"/>
    </row>
    <row r="148" spans="1:1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6"/>
      <c r="R148" s="1"/>
    </row>
    <row r="149" spans="1:1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6"/>
      <c r="R149" s="1"/>
    </row>
    <row r="150" spans="1:1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6"/>
      <c r="R150" s="1"/>
    </row>
    <row r="151" spans="1:1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6"/>
      <c r="R151" s="1"/>
    </row>
    <row r="152" spans="1:1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6"/>
      <c r="R152" s="1"/>
    </row>
    <row r="153" spans="1:1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6"/>
      <c r="R153" s="1"/>
    </row>
    <row r="154" spans="1:1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6"/>
      <c r="R154" s="1"/>
    </row>
    <row r="155" spans="1:1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6"/>
      <c r="R155" s="1"/>
    </row>
    <row r="156" spans="1:1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6"/>
      <c r="R156" s="1"/>
    </row>
    <row r="157" spans="1:1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6"/>
      <c r="R157" s="1"/>
    </row>
    <row r="158" spans="1:1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6"/>
      <c r="R158" s="1"/>
    </row>
    <row r="159" spans="1:1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6"/>
      <c r="R159" s="1"/>
    </row>
    <row r="160" spans="1:1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6"/>
      <c r="R160" s="1"/>
    </row>
    <row r="161" spans="1:1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6"/>
      <c r="R161" s="1"/>
    </row>
    <row r="162" spans="1:1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6"/>
      <c r="R162" s="1"/>
    </row>
    <row r="163" spans="1:1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6"/>
      <c r="R163" s="1"/>
    </row>
    <row r="164" spans="1:1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6"/>
      <c r="R164" s="1"/>
    </row>
    <row r="165" spans="1:1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6"/>
      <c r="R165" s="1"/>
    </row>
    <row r="166" spans="1:1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6"/>
      <c r="R166" s="1"/>
    </row>
    <row r="167" spans="1:1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6"/>
      <c r="R167" s="1"/>
    </row>
    <row r="168" spans="1:1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6"/>
      <c r="R168" s="1"/>
    </row>
    <row r="169" spans="1:1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6"/>
      <c r="R169" s="1"/>
    </row>
    <row r="170" spans="1:1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6"/>
      <c r="R170" s="1"/>
    </row>
    <row r="171" spans="1:1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6"/>
      <c r="R171" s="1"/>
    </row>
    <row r="172" spans="1:1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6"/>
      <c r="R172" s="1"/>
    </row>
    <row r="173" spans="1:1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6"/>
      <c r="R173" s="1"/>
    </row>
    <row r="174" spans="1:1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6"/>
      <c r="R174" s="1"/>
    </row>
    <row r="175" spans="1:1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6"/>
      <c r="R175" s="1"/>
    </row>
  </sheetData>
  <conditionalFormatting sqref="L2:L175">
    <cfRule type="expression" dxfId="5" priority="1">
      <formula>L2="Pass"</formula>
    </cfRule>
    <cfRule type="expression" dxfId="4" priority="2">
      <formula>L2="Fail"</formula>
    </cfRule>
    <cfRule type="expression" dxfId="3" priority="3">
      <formula>L2="Blocked"</formula>
    </cfRule>
    <cfRule type="expression" dxfId="2" priority="4">
      <formula>L2="Not Run"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xr:uid="{00000000-0002-0000-0100-000000000000}">
          <x14:formula1>
            <xm:f>Dropdown!$D$2:$D$6</xm:f>
          </x14:formula1>
          <xm:sqref>C2:C175</xm:sqref>
        </x14:dataValidation>
        <x14:dataValidation type="list" xr:uid="{00000000-0002-0000-0100-000001000000}">
          <x14:formula1>
            <xm:f>Dropdown!$E$2:$E$7</xm:f>
          </x14:formula1>
          <xm:sqref>E2:E175</xm:sqref>
        </x14:dataValidation>
        <x14:dataValidation type="list" xr:uid="{00000000-0002-0000-0100-000002000000}">
          <x14:formula1>
            <xm:f>Dropdown!$A$2:$A$5</xm:f>
          </x14:formula1>
          <xm:sqref>L2:L175</xm:sqref>
        </x14:dataValidation>
        <x14:dataValidation type="list" xr:uid="{00000000-0002-0000-0100-000003000000}">
          <x14:formula1>
            <xm:f>Dropdown!$B$2:$B$5</xm:f>
          </x14:formula1>
          <xm:sqref>M2:M175</xm:sqref>
        </x14:dataValidation>
        <x14:dataValidation type="list" xr:uid="{00000000-0002-0000-0100-000004000000}">
          <x14:formula1>
            <xm:f>Dropdown!$C$2:$C$4</xm:f>
          </x14:formula1>
          <xm:sqref>N2:N175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4"/>
  <sheetViews>
    <sheetView workbookViewId="0">
      <selection activeCell="A7" sqref="A2:XFD7"/>
    </sheetView>
  </sheetViews>
  <sheetFormatPr defaultRowHeight="14.25"/>
  <cols>
    <col min="1" max="1" width="6" customWidth="1"/>
    <col min="2" max="2" width="12" customWidth="1"/>
    <col min="3" max="3" width="14" customWidth="1"/>
    <col min="4" max="4" width="18" customWidth="1"/>
    <col min="5" max="5" width="28" customWidth="1"/>
    <col min="6" max="9" width="36" customWidth="1"/>
    <col min="10" max="11" width="12" customWidth="1"/>
    <col min="12" max="12" width="14" customWidth="1"/>
    <col min="13" max="15" width="16" customWidth="1"/>
    <col min="16" max="16" width="24" customWidth="1"/>
    <col min="17" max="17" width="36" customWidth="1"/>
  </cols>
  <sheetData>
    <row r="1" spans="1:17" ht="15" customHeight="1">
      <c r="A1" s="5" t="s">
        <v>25</v>
      </c>
      <c r="B1" s="5" t="s">
        <v>39</v>
      </c>
      <c r="C1" s="5" t="s">
        <v>26</v>
      </c>
      <c r="D1" s="5" t="s">
        <v>27</v>
      </c>
      <c r="E1" s="5" t="s">
        <v>57</v>
      </c>
      <c r="F1" s="5" t="s">
        <v>58</v>
      </c>
      <c r="G1" s="5" t="s">
        <v>59</v>
      </c>
      <c r="H1" s="5" t="s">
        <v>34</v>
      </c>
      <c r="I1" s="5" t="s">
        <v>35</v>
      </c>
      <c r="J1" s="5" t="s">
        <v>37</v>
      </c>
      <c r="K1" s="5" t="s">
        <v>38</v>
      </c>
      <c r="L1" s="5" t="s">
        <v>60</v>
      </c>
      <c r="M1" s="5" t="s">
        <v>61</v>
      </c>
      <c r="N1" s="5" t="s">
        <v>62</v>
      </c>
      <c r="O1" s="5" t="s">
        <v>41</v>
      </c>
      <c r="P1" s="5" t="s">
        <v>63</v>
      </c>
      <c r="Q1" s="5" t="s">
        <v>64</v>
      </c>
    </row>
    <row r="2" spans="1:17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"/>
      <c r="N2" s="6"/>
      <c r="O2" s="1"/>
      <c r="P2" s="1"/>
      <c r="Q2" s="1"/>
    </row>
    <row r="3" spans="1:17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6"/>
      <c r="N3" s="6"/>
      <c r="O3" s="1"/>
      <c r="P3" s="1"/>
      <c r="Q3" s="1"/>
    </row>
    <row r="4" spans="1:17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"/>
      <c r="N4" s="6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6"/>
      <c r="N5" s="6"/>
      <c r="O5" s="1"/>
      <c r="P5" s="1"/>
      <c r="Q5" s="1"/>
    </row>
    <row r="6" spans="1:1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6"/>
      <c r="N6" s="6"/>
      <c r="O6" s="1"/>
      <c r="P6" s="1"/>
      <c r="Q6" s="1"/>
    </row>
    <row r="7" spans="1:1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6"/>
      <c r="N7" s="6"/>
      <c r="O7" s="1"/>
      <c r="P7" s="1"/>
      <c r="Q7" s="1"/>
    </row>
    <row r="8" spans="1:1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6"/>
      <c r="N8" s="6"/>
      <c r="O8" s="1"/>
      <c r="P8" s="1"/>
      <c r="Q8" s="1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6"/>
      <c r="N9" s="6"/>
      <c r="O9" s="1"/>
      <c r="P9" s="1"/>
      <c r="Q9" s="1"/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6"/>
      <c r="N10" s="6"/>
      <c r="O10" s="1"/>
      <c r="P10" s="1"/>
      <c r="Q10" s="1"/>
    </row>
    <row r="11" spans="1:1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6"/>
      <c r="N11" s="6"/>
      <c r="O11" s="1"/>
      <c r="P11" s="1"/>
      <c r="Q11" s="1"/>
    </row>
    <row r="12" spans="1:1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6"/>
      <c r="N12" s="6"/>
      <c r="O12" s="1"/>
      <c r="P12" s="1"/>
      <c r="Q12" s="1"/>
    </row>
    <row r="13" spans="1:1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6"/>
      <c r="N13" s="6"/>
      <c r="O13" s="1"/>
      <c r="P13" s="1"/>
      <c r="Q13" s="1"/>
    </row>
    <row r="14" spans="1:1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6"/>
      <c r="N14" s="6"/>
      <c r="O14" s="1"/>
      <c r="P14" s="1"/>
      <c r="Q14" s="1"/>
    </row>
    <row r="15" spans="1:1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6"/>
      <c r="N15" s="6"/>
      <c r="O15" s="1"/>
      <c r="P15" s="1"/>
      <c r="Q15" s="1"/>
    </row>
    <row r="16" spans="1:1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6"/>
      <c r="N16" s="6"/>
      <c r="O16" s="1"/>
      <c r="P16" s="1"/>
      <c r="Q16" s="1"/>
    </row>
    <row r="17" spans="1: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6"/>
      <c r="N17" s="6"/>
      <c r="O17" s="1"/>
      <c r="P17" s="1"/>
      <c r="Q17" s="1"/>
    </row>
    <row r="18" spans="1:1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6"/>
      <c r="N18" s="6"/>
      <c r="O18" s="1"/>
      <c r="P18" s="1"/>
      <c r="Q18" s="1"/>
    </row>
    <row r="19" spans="1:1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6"/>
      <c r="N19" s="6"/>
      <c r="O19" s="1"/>
      <c r="P19" s="1"/>
      <c r="Q19" s="1"/>
    </row>
    <row r="20" spans="1:1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6"/>
      <c r="N20" s="6"/>
      <c r="O20" s="1"/>
      <c r="P20" s="1"/>
      <c r="Q20" s="1"/>
    </row>
    <row r="21" spans="1:1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6"/>
      <c r="N21" s="6"/>
      <c r="O21" s="1"/>
      <c r="P21" s="1"/>
      <c r="Q21" s="1"/>
    </row>
    <row r="22" spans="1:1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6"/>
      <c r="N22" s="6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6"/>
      <c r="N23" s="6"/>
      <c r="O23" s="1"/>
      <c r="P23" s="1"/>
      <c r="Q23" s="1"/>
    </row>
    <row r="24" spans="1:1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6"/>
      <c r="N24" s="6"/>
      <c r="O24" s="1"/>
      <c r="P24" s="1"/>
      <c r="Q24" s="1"/>
    </row>
    <row r="25" spans="1:1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6"/>
      <c r="N25" s="6"/>
      <c r="O25" s="1"/>
      <c r="P25" s="1"/>
      <c r="Q25" s="1"/>
    </row>
    <row r="26" spans="1:1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6"/>
      <c r="N26" s="6"/>
      <c r="O26" s="1"/>
      <c r="P26" s="1"/>
      <c r="Q26" s="1"/>
    </row>
    <row r="27" spans="1:1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6"/>
      <c r="N27" s="6"/>
      <c r="O27" s="1"/>
      <c r="P27" s="1"/>
      <c r="Q27" s="1"/>
    </row>
    <row r="28" spans="1:1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6"/>
      <c r="N28" s="6"/>
      <c r="O28" s="1"/>
      <c r="P28" s="1"/>
      <c r="Q28" s="1"/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6"/>
      <c r="N29" s="6"/>
      <c r="O29" s="1"/>
      <c r="P29" s="1"/>
      <c r="Q29" s="1"/>
    </row>
    <row r="30" spans="1: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6"/>
      <c r="N30" s="6"/>
      <c r="O30" s="1"/>
      <c r="P30" s="1"/>
      <c r="Q30" s="1"/>
    </row>
    <row r="31" spans="1:1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6"/>
      <c r="N31" s="6"/>
      <c r="O31" s="1"/>
      <c r="P31" s="1"/>
      <c r="Q31" s="1"/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6"/>
      <c r="N32" s="6"/>
      <c r="O32" s="1"/>
      <c r="P32" s="1"/>
      <c r="Q32" s="1"/>
    </row>
    <row r="33" spans="1:1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6"/>
      <c r="N33" s="6"/>
      <c r="O33" s="1"/>
      <c r="P33" s="1"/>
      <c r="Q33" s="1"/>
    </row>
    <row r="34" spans="1:1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6"/>
      <c r="N34" s="6"/>
      <c r="O34" s="1"/>
      <c r="P34" s="1"/>
      <c r="Q34" s="1"/>
    </row>
    <row r="35" spans="1:1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6"/>
      <c r="N35" s="6"/>
      <c r="O35" s="1"/>
      <c r="P35" s="1"/>
      <c r="Q35" s="1"/>
    </row>
    <row r="36" spans="1:1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6"/>
      <c r="N36" s="6"/>
      <c r="O36" s="1"/>
      <c r="P36" s="1"/>
      <c r="Q36" s="1"/>
    </row>
    <row r="37" spans="1:1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6"/>
      <c r="N37" s="6"/>
      <c r="O37" s="1"/>
      <c r="P37" s="1"/>
      <c r="Q37" s="1"/>
    </row>
    <row r="38" spans="1:1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6"/>
      <c r="N38" s="6"/>
      <c r="O38" s="1"/>
      <c r="P38" s="1"/>
      <c r="Q38" s="1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6"/>
      <c r="N39" s="6"/>
      <c r="O39" s="1"/>
      <c r="P39" s="1"/>
      <c r="Q39" s="1"/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6"/>
      <c r="N40" s="6"/>
      <c r="O40" s="1"/>
      <c r="P40" s="1"/>
      <c r="Q40" s="1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6"/>
      <c r="N41" s="6"/>
      <c r="O41" s="1"/>
      <c r="P41" s="1"/>
      <c r="Q41" s="1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6"/>
      <c r="N42" s="6"/>
      <c r="O42" s="1"/>
      <c r="P42" s="1"/>
      <c r="Q42" s="1"/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6"/>
      <c r="N43" s="6"/>
      <c r="O43" s="1"/>
      <c r="P43" s="1"/>
      <c r="Q43" s="1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6"/>
      <c r="N44" s="6"/>
      <c r="O44" s="1"/>
      <c r="P44" s="1"/>
      <c r="Q44" s="1"/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6"/>
      <c r="N45" s="6"/>
      <c r="O45" s="1"/>
      <c r="P45" s="1"/>
      <c r="Q45" s="1"/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6"/>
      <c r="N46" s="6"/>
      <c r="O46" s="1"/>
      <c r="P46" s="1"/>
      <c r="Q46" s="1"/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6"/>
      <c r="N47" s="6"/>
      <c r="O47" s="1"/>
      <c r="P47" s="1"/>
      <c r="Q47" s="1"/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6"/>
      <c r="N48" s="6"/>
      <c r="O48" s="1"/>
      <c r="P48" s="1"/>
      <c r="Q48" s="1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6"/>
      <c r="N49" s="6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6"/>
      <c r="N50" s="6"/>
      <c r="O50" s="1"/>
      <c r="P50" s="1"/>
      <c r="Q50" s="1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6"/>
      <c r="N51" s="6"/>
      <c r="O51" s="1"/>
      <c r="P51" s="1"/>
      <c r="Q51" s="1"/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6"/>
      <c r="N52" s="6"/>
      <c r="O52" s="1"/>
      <c r="P52" s="1"/>
      <c r="Q52" s="1"/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6"/>
      <c r="N53" s="6"/>
      <c r="O53" s="1"/>
      <c r="P53" s="1"/>
      <c r="Q53" s="1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6"/>
      <c r="N54" s="6"/>
      <c r="O54" s="1"/>
      <c r="P54" s="1"/>
      <c r="Q54" s="1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6"/>
      <c r="N55" s="6"/>
      <c r="O55" s="1"/>
      <c r="P55" s="1"/>
      <c r="Q55" s="1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6"/>
      <c r="N56" s="6"/>
      <c r="O56" s="1"/>
      <c r="P56" s="1"/>
      <c r="Q56" s="1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6"/>
      <c r="N57" s="6"/>
      <c r="O57" s="1"/>
      <c r="P57" s="1"/>
      <c r="Q57" s="1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6"/>
      <c r="N58" s="6"/>
      <c r="O58" s="1"/>
      <c r="P58" s="1"/>
      <c r="Q58" s="1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6"/>
      <c r="N59" s="6"/>
      <c r="O59" s="1"/>
      <c r="P59" s="1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6"/>
      <c r="N60" s="6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6"/>
      <c r="N61" s="6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6"/>
      <c r="N62" s="6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6"/>
      <c r="N63" s="6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6"/>
      <c r="N64" s="6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6"/>
      <c r="N65" s="6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6"/>
      <c r="N66" s="6"/>
      <c r="O66" s="1"/>
      <c r="P66" s="1"/>
      <c r="Q66" s="1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6"/>
      <c r="N67" s="6"/>
      <c r="O67" s="1"/>
      <c r="P67" s="1"/>
      <c r="Q67" s="1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6"/>
      <c r="N68" s="6"/>
      <c r="O68" s="1"/>
      <c r="P68" s="1"/>
      <c r="Q68" s="1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6"/>
      <c r="N69" s="6"/>
      <c r="O69" s="1"/>
      <c r="P69" s="1"/>
      <c r="Q69" s="1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6"/>
      <c r="N70" s="6"/>
      <c r="O70" s="1"/>
      <c r="P70" s="1"/>
      <c r="Q70" s="1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6"/>
      <c r="N71" s="6"/>
      <c r="O71" s="1"/>
      <c r="P71" s="1"/>
      <c r="Q71" s="1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6"/>
      <c r="N72" s="6"/>
      <c r="O72" s="1"/>
      <c r="P72" s="1"/>
      <c r="Q72" s="1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6"/>
      <c r="N73" s="6"/>
      <c r="O73" s="1"/>
      <c r="P73" s="1"/>
      <c r="Q73" s="1"/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6"/>
      <c r="N74" s="6"/>
      <c r="O74" s="1"/>
      <c r="P74" s="1"/>
      <c r="Q74" s="1"/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6"/>
      <c r="N75" s="6"/>
      <c r="O75" s="1"/>
      <c r="P75" s="1"/>
      <c r="Q75" s="1"/>
    </row>
    <row r="76" spans="1: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6"/>
      <c r="N76" s="6"/>
      <c r="O76" s="1"/>
      <c r="P76" s="1"/>
      <c r="Q76" s="1"/>
    </row>
    <row r="77" spans="1: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6"/>
      <c r="N77" s="6"/>
      <c r="O77" s="1"/>
      <c r="P77" s="1"/>
      <c r="Q77" s="1"/>
    </row>
    <row r="78" spans="1: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6"/>
      <c r="N78" s="6"/>
      <c r="O78" s="1"/>
      <c r="P78" s="1"/>
      <c r="Q78" s="1"/>
    </row>
    <row r="79" spans="1: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6"/>
      <c r="N79" s="6"/>
      <c r="O79" s="1"/>
      <c r="P79" s="1"/>
      <c r="Q79" s="1"/>
    </row>
    <row r="80" spans="1: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6"/>
      <c r="N80" s="6"/>
      <c r="O80" s="1"/>
      <c r="P80" s="1"/>
      <c r="Q80" s="1"/>
    </row>
    <row r="81" spans="1: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6"/>
      <c r="N81" s="6"/>
      <c r="O81" s="1"/>
      <c r="P81" s="1"/>
      <c r="Q81" s="1"/>
    </row>
    <row r="82" spans="1: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6"/>
      <c r="N82" s="6"/>
      <c r="O82" s="1"/>
      <c r="P82" s="1"/>
      <c r="Q82" s="1"/>
    </row>
    <row r="83" spans="1: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6"/>
      <c r="N83" s="6"/>
      <c r="O83" s="1"/>
      <c r="P83" s="1"/>
      <c r="Q83" s="1"/>
    </row>
    <row r="84" spans="1: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6"/>
      <c r="N84" s="6"/>
      <c r="O84" s="1"/>
      <c r="P84" s="1"/>
      <c r="Q84" s="1"/>
    </row>
    <row r="85" spans="1: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6"/>
      <c r="N85" s="6"/>
      <c r="O85" s="1"/>
      <c r="P85" s="1"/>
      <c r="Q85" s="1"/>
    </row>
    <row r="86" spans="1:1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6"/>
      <c r="N86" s="6"/>
      <c r="O86" s="1"/>
      <c r="P86" s="1"/>
      <c r="Q86" s="1"/>
    </row>
    <row r="87" spans="1:1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6"/>
      <c r="N87" s="6"/>
      <c r="O87" s="1"/>
      <c r="P87" s="1"/>
      <c r="Q87" s="1"/>
    </row>
    <row r="88" spans="1:1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6"/>
      <c r="N88" s="6"/>
      <c r="O88" s="1"/>
      <c r="P88" s="1"/>
      <c r="Q88" s="1"/>
    </row>
    <row r="89" spans="1:1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6"/>
      <c r="N89" s="6"/>
      <c r="O89" s="1"/>
      <c r="P89" s="1"/>
      <c r="Q89" s="1"/>
    </row>
    <row r="90" spans="1:1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6"/>
      <c r="N90" s="6"/>
      <c r="O90" s="1"/>
      <c r="P90" s="1"/>
      <c r="Q90" s="1"/>
    </row>
    <row r="91" spans="1:1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6"/>
      <c r="N91" s="6"/>
      <c r="O91" s="1"/>
      <c r="P91" s="1"/>
      <c r="Q91" s="1"/>
    </row>
    <row r="92" spans="1:1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6"/>
      <c r="N92" s="6"/>
      <c r="O92" s="1"/>
      <c r="P92" s="1"/>
      <c r="Q92" s="1"/>
    </row>
    <row r="93" spans="1:1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6"/>
      <c r="N93" s="6"/>
      <c r="O93" s="1"/>
      <c r="P93" s="1"/>
      <c r="Q93" s="1"/>
    </row>
    <row r="94" spans="1:1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6"/>
      <c r="N94" s="6"/>
      <c r="O94" s="1"/>
      <c r="P94" s="1"/>
      <c r="Q94" s="1"/>
    </row>
    <row r="95" spans="1:1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6"/>
      <c r="N95" s="6"/>
      <c r="O95" s="1"/>
      <c r="P95" s="1"/>
      <c r="Q95" s="1"/>
    </row>
    <row r="96" spans="1:1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6"/>
      <c r="N96" s="6"/>
      <c r="O96" s="1"/>
      <c r="P96" s="1"/>
      <c r="Q96" s="1"/>
    </row>
    <row r="97" spans="1:1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6"/>
      <c r="N97" s="6"/>
      <c r="O97" s="1"/>
      <c r="P97" s="1"/>
      <c r="Q97" s="1"/>
    </row>
    <row r="98" spans="1:1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6"/>
      <c r="N98" s="6"/>
      <c r="O98" s="1"/>
      <c r="P98" s="1"/>
      <c r="Q98" s="1"/>
    </row>
    <row r="99" spans="1:1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6"/>
      <c r="N99" s="6"/>
      <c r="O99" s="1"/>
      <c r="P99" s="1"/>
      <c r="Q99" s="1"/>
    </row>
    <row r="100" spans="1:1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6"/>
      <c r="N100" s="6"/>
      <c r="O100" s="1"/>
      <c r="P100" s="1"/>
      <c r="Q100" s="1"/>
    </row>
    <row r="101" spans="1:1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6"/>
      <c r="N101" s="6"/>
      <c r="O101" s="1"/>
      <c r="P101" s="1"/>
      <c r="Q101" s="1"/>
    </row>
    <row r="102" spans="1:1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6"/>
      <c r="N102" s="6"/>
      <c r="O102" s="1"/>
      <c r="P102" s="1"/>
      <c r="Q102" s="1"/>
    </row>
    <row r="103" spans="1:1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6"/>
      <c r="N103" s="6"/>
      <c r="O103" s="1"/>
      <c r="P103" s="1"/>
      <c r="Q103" s="1"/>
    </row>
    <row r="104" spans="1:1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6"/>
      <c r="N104" s="6"/>
      <c r="O104" s="1"/>
      <c r="P104" s="1"/>
      <c r="Q104" s="1"/>
    </row>
    <row r="105" spans="1:1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6"/>
      <c r="N105" s="6"/>
      <c r="O105" s="1"/>
      <c r="P105" s="1"/>
      <c r="Q105" s="1"/>
    </row>
    <row r="106" spans="1:1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6"/>
      <c r="N106" s="6"/>
      <c r="O106" s="1"/>
      <c r="P106" s="1"/>
      <c r="Q106" s="1"/>
    </row>
    <row r="107" spans="1:1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6"/>
      <c r="N107" s="6"/>
      <c r="O107" s="1"/>
      <c r="P107" s="1"/>
      <c r="Q107" s="1"/>
    </row>
    <row r="108" spans="1:1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6"/>
      <c r="N108" s="6"/>
      <c r="O108" s="1"/>
      <c r="P108" s="1"/>
      <c r="Q108" s="1"/>
    </row>
    <row r="109" spans="1:1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6"/>
      <c r="N109" s="6"/>
      <c r="O109" s="1"/>
      <c r="P109" s="1"/>
      <c r="Q109" s="1"/>
    </row>
    <row r="110" spans="1:1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6"/>
      <c r="N110" s="6"/>
      <c r="O110" s="1"/>
      <c r="P110" s="1"/>
      <c r="Q110" s="1"/>
    </row>
    <row r="111" spans="1:1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6"/>
      <c r="N111" s="6"/>
      <c r="O111" s="1"/>
      <c r="P111" s="1"/>
      <c r="Q111" s="1"/>
    </row>
    <row r="112" spans="1:1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6"/>
      <c r="N112" s="6"/>
      <c r="O112" s="1"/>
      <c r="P112" s="1"/>
      <c r="Q112" s="1"/>
    </row>
    <row r="113" spans="1:1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6"/>
      <c r="N113" s="6"/>
      <c r="O113" s="1"/>
      <c r="P113" s="1"/>
      <c r="Q113" s="1"/>
    </row>
    <row r="114" spans="1:1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6"/>
      <c r="N114" s="6"/>
      <c r="O114" s="1"/>
      <c r="P114" s="1"/>
      <c r="Q114" s="1"/>
    </row>
    <row r="115" spans="1:1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6"/>
      <c r="N115" s="6"/>
      <c r="O115" s="1"/>
      <c r="P115" s="1"/>
      <c r="Q115" s="1"/>
    </row>
    <row r="116" spans="1:1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6"/>
      <c r="N116" s="6"/>
      <c r="O116" s="1"/>
      <c r="P116" s="1"/>
      <c r="Q116" s="1"/>
    </row>
    <row r="117" spans="1: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6"/>
      <c r="N117" s="6"/>
      <c r="O117" s="1"/>
      <c r="P117" s="1"/>
      <c r="Q117" s="1"/>
    </row>
    <row r="118" spans="1:1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6"/>
      <c r="N118" s="6"/>
      <c r="O118" s="1"/>
      <c r="P118" s="1"/>
      <c r="Q118" s="1"/>
    </row>
    <row r="119" spans="1:1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6"/>
      <c r="N119" s="6"/>
      <c r="O119" s="1"/>
      <c r="P119" s="1"/>
      <c r="Q119" s="1"/>
    </row>
    <row r="120" spans="1:1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6"/>
      <c r="N120" s="6"/>
      <c r="O120" s="1"/>
      <c r="P120" s="1"/>
      <c r="Q120" s="1"/>
    </row>
    <row r="121" spans="1:1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6"/>
      <c r="N121" s="6"/>
      <c r="O121" s="1"/>
      <c r="P121" s="1"/>
      <c r="Q121" s="1"/>
    </row>
    <row r="122" spans="1:1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6"/>
      <c r="N122" s="6"/>
      <c r="O122" s="1"/>
      <c r="P122" s="1"/>
      <c r="Q122" s="1"/>
    </row>
    <row r="123" spans="1:1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6"/>
      <c r="N123" s="6"/>
      <c r="O123" s="1"/>
      <c r="P123" s="1"/>
      <c r="Q123" s="1"/>
    </row>
    <row r="124" spans="1:1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6"/>
      <c r="N124" s="6"/>
      <c r="O124" s="1"/>
      <c r="P124" s="1"/>
      <c r="Q124" s="1"/>
    </row>
    <row r="125" spans="1:1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6"/>
      <c r="N125" s="6"/>
      <c r="O125" s="1"/>
      <c r="P125" s="1"/>
      <c r="Q125" s="1"/>
    </row>
    <row r="126" spans="1:1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6"/>
      <c r="N126" s="6"/>
      <c r="O126" s="1"/>
      <c r="P126" s="1"/>
      <c r="Q126" s="1"/>
    </row>
    <row r="127" spans="1:1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6"/>
      <c r="N127" s="6"/>
      <c r="O127" s="1"/>
      <c r="P127" s="1"/>
      <c r="Q127" s="1"/>
    </row>
    <row r="128" spans="1:1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6"/>
      <c r="N128" s="6"/>
      <c r="O128" s="1"/>
      <c r="P128" s="1"/>
      <c r="Q128" s="1"/>
    </row>
    <row r="129" spans="1:1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6"/>
      <c r="N129" s="6"/>
      <c r="O129" s="1"/>
      <c r="P129" s="1"/>
      <c r="Q129" s="1"/>
    </row>
    <row r="130" spans="1:1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6"/>
      <c r="N130" s="6"/>
      <c r="O130" s="1"/>
      <c r="P130" s="1"/>
      <c r="Q130" s="1"/>
    </row>
    <row r="131" spans="1:1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6"/>
      <c r="N131" s="6"/>
      <c r="O131" s="1"/>
      <c r="P131" s="1"/>
      <c r="Q131" s="1"/>
    </row>
    <row r="132" spans="1:1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6"/>
      <c r="N132" s="6"/>
      <c r="O132" s="1"/>
      <c r="P132" s="1"/>
      <c r="Q132" s="1"/>
    </row>
    <row r="133" spans="1:1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6"/>
      <c r="N133" s="6"/>
      <c r="O133" s="1"/>
      <c r="P133" s="1"/>
      <c r="Q133" s="1"/>
    </row>
    <row r="134" spans="1:1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6"/>
      <c r="N134" s="6"/>
      <c r="O134" s="1"/>
      <c r="P134" s="1"/>
      <c r="Q134" s="1"/>
    </row>
    <row r="135" spans="1:1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6"/>
      <c r="N135" s="6"/>
      <c r="O135" s="1"/>
      <c r="P135" s="1"/>
      <c r="Q135" s="1"/>
    </row>
    <row r="136" spans="1:1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6"/>
      <c r="N136" s="6"/>
      <c r="O136" s="1"/>
      <c r="P136" s="1"/>
      <c r="Q136" s="1"/>
    </row>
    <row r="137" spans="1:1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6"/>
      <c r="N137" s="6"/>
      <c r="O137" s="1"/>
      <c r="P137" s="1"/>
      <c r="Q137" s="1"/>
    </row>
    <row r="138" spans="1:1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6"/>
      <c r="N138" s="6"/>
      <c r="O138" s="1"/>
      <c r="P138" s="1"/>
      <c r="Q138" s="1"/>
    </row>
    <row r="139" spans="1:1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6"/>
      <c r="N139" s="6"/>
      <c r="O139" s="1"/>
      <c r="P139" s="1"/>
      <c r="Q139" s="1"/>
    </row>
    <row r="140" spans="1:1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6"/>
      <c r="N140" s="6"/>
      <c r="O140" s="1"/>
      <c r="P140" s="1"/>
      <c r="Q140" s="1"/>
    </row>
    <row r="141" spans="1:1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6"/>
      <c r="N141" s="6"/>
      <c r="O141" s="1"/>
      <c r="P141" s="1"/>
      <c r="Q141" s="1"/>
    </row>
    <row r="142" spans="1:1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6"/>
      <c r="N142" s="6"/>
      <c r="O142" s="1"/>
      <c r="P142" s="1"/>
      <c r="Q142" s="1"/>
    </row>
    <row r="143" spans="1:1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6"/>
      <c r="N143" s="6"/>
      <c r="O143" s="1"/>
      <c r="P143" s="1"/>
      <c r="Q143" s="1"/>
    </row>
    <row r="144" spans="1:1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6"/>
      <c r="N144" s="6"/>
      <c r="O144" s="1"/>
      <c r="P144" s="1"/>
      <c r="Q144" s="1"/>
    </row>
    <row r="145" spans="1:1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6"/>
      <c r="N145" s="6"/>
      <c r="O145" s="1"/>
      <c r="P145" s="1"/>
      <c r="Q145" s="1"/>
    </row>
    <row r="146" spans="1:1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6"/>
      <c r="N146" s="6"/>
      <c r="O146" s="1"/>
      <c r="P146" s="1"/>
      <c r="Q146" s="1"/>
    </row>
    <row r="147" spans="1:1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6"/>
      <c r="N147" s="6"/>
      <c r="O147" s="1"/>
      <c r="P147" s="1"/>
      <c r="Q147" s="1"/>
    </row>
    <row r="148" spans="1:1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6"/>
      <c r="N148" s="6"/>
      <c r="O148" s="1"/>
      <c r="P148" s="1"/>
      <c r="Q148" s="1"/>
    </row>
    <row r="149" spans="1:1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6"/>
      <c r="N149" s="6"/>
      <c r="O149" s="1"/>
      <c r="P149" s="1"/>
      <c r="Q149" s="1"/>
    </row>
    <row r="150" spans="1:1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6"/>
      <c r="N150" s="6"/>
      <c r="O150" s="1"/>
      <c r="P150" s="1"/>
      <c r="Q150" s="1"/>
    </row>
    <row r="151" spans="1:1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6"/>
      <c r="N151" s="6"/>
      <c r="O151" s="1"/>
      <c r="P151" s="1"/>
      <c r="Q151" s="1"/>
    </row>
    <row r="152" spans="1:1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6"/>
      <c r="N152" s="6"/>
      <c r="O152" s="1"/>
      <c r="P152" s="1"/>
      <c r="Q152" s="1"/>
    </row>
    <row r="153" spans="1:1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6"/>
      <c r="N153" s="6"/>
      <c r="O153" s="1"/>
      <c r="P153" s="1"/>
      <c r="Q153" s="1"/>
    </row>
    <row r="154" spans="1:1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6"/>
      <c r="N154" s="6"/>
      <c r="O154" s="1"/>
      <c r="P154" s="1"/>
      <c r="Q154" s="1"/>
    </row>
    <row r="155" spans="1:1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6"/>
      <c r="N155" s="6"/>
      <c r="O155" s="1"/>
      <c r="P155" s="1"/>
      <c r="Q155" s="1"/>
    </row>
    <row r="156" spans="1:1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6"/>
      <c r="N156" s="6"/>
      <c r="O156" s="1"/>
      <c r="P156" s="1"/>
      <c r="Q156" s="1"/>
    </row>
    <row r="157" spans="1:1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6"/>
      <c r="N157" s="6"/>
      <c r="O157" s="1"/>
      <c r="P157" s="1"/>
      <c r="Q157" s="1"/>
    </row>
    <row r="158" spans="1:1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6"/>
      <c r="N158" s="6"/>
      <c r="O158" s="1"/>
      <c r="P158" s="1"/>
      <c r="Q158" s="1"/>
    </row>
    <row r="159" spans="1:1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6"/>
      <c r="N159" s="6"/>
      <c r="O159" s="1"/>
      <c r="P159" s="1"/>
      <c r="Q159" s="1"/>
    </row>
    <row r="160" spans="1:1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6"/>
      <c r="N160" s="6"/>
      <c r="O160" s="1"/>
      <c r="P160" s="1"/>
      <c r="Q160" s="1"/>
    </row>
    <row r="161" spans="1:1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6"/>
      <c r="N161" s="6"/>
      <c r="O161" s="1"/>
      <c r="P161" s="1"/>
      <c r="Q161" s="1"/>
    </row>
    <row r="162" spans="1:1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6"/>
      <c r="N162" s="6"/>
      <c r="O162" s="1"/>
      <c r="P162" s="1"/>
      <c r="Q162" s="1"/>
    </row>
    <row r="163" spans="1:1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6"/>
      <c r="N163" s="6"/>
      <c r="O163" s="1"/>
      <c r="P163" s="1"/>
      <c r="Q163" s="1"/>
    </row>
    <row r="164" spans="1:1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6"/>
      <c r="N164" s="6"/>
      <c r="O164" s="1"/>
      <c r="P164" s="1"/>
      <c r="Q164" s="1"/>
    </row>
    <row r="165" spans="1:1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6"/>
      <c r="N165" s="6"/>
      <c r="O165" s="1"/>
      <c r="P165" s="1"/>
      <c r="Q165" s="1"/>
    </row>
    <row r="166" spans="1:1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6"/>
      <c r="N166" s="6"/>
      <c r="O166" s="1"/>
      <c r="P166" s="1"/>
      <c r="Q166" s="1"/>
    </row>
    <row r="167" spans="1:1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6"/>
      <c r="N167" s="6"/>
      <c r="O167" s="1"/>
      <c r="P167" s="1"/>
      <c r="Q167" s="1"/>
    </row>
    <row r="168" spans="1:1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6"/>
      <c r="N168" s="6"/>
      <c r="O168" s="1"/>
      <c r="P168" s="1"/>
      <c r="Q168" s="1"/>
    </row>
    <row r="169" spans="1:1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6"/>
      <c r="N169" s="6"/>
      <c r="O169" s="1"/>
      <c r="P169" s="1"/>
      <c r="Q169" s="1"/>
    </row>
    <row r="170" spans="1:1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6"/>
      <c r="N170" s="6"/>
      <c r="O170" s="1"/>
      <c r="P170" s="1"/>
      <c r="Q170" s="1"/>
    </row>
    <row r="171" spans="1:1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6"/>
      <c r="N171" s="6"/>
      <c r="O171" s="1"/>
      <c r="P171" s="1"/>
      <c r="Q171" s="1"/>
    </row>
    <row r="172" spans="1:1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6"/>
      <c r="N172" s="6"/>
      <c r="O172" s="1"/>
      <c r="P172" s="1"/>
      <c r="Q172" s="1"/>
    </row>
    <row r="173" spans="1:1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6"/>
      <c r="N173" s="6"/>
      <c r="O173" s="1"/>
      <c r="P173" s="1"/>
      <c r="Q173" s="1"/>
    </row>
    <row r="174" spans="1:1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6"/>
      <c r="N174" s="6"/>
      <c r="O174" s="1"/>
      <c r="P174" s="1"/>
      <c r="Q174" s="1"/>
    </row>
    <row r="175" spans="1:1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6"/>
      <c r="N175" s="6"/>
      <c r="O175" s="1"/>
      <c r="P175" s="1"/>
      <c r="Q175" s="1"/>
    </row>
    <row r="176" spans="1:1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6"/>
      <c r="N176" s="6"/>
      <c r="O176" s="1"/>
      <c r="P176" s="1"/>
      <c r="Q176" s="1"/>
    </row>
    <row r="177" spans="1:1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6"/>
      <c r="N177" s="6"/>
      <c r="O177" s="1"/>
      <c r="P177" s="1"/>
      <c r="Q177" s="1"/>
    </row>
    <row r="178" spans="1:1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6"/>
      <c r="N178" s="6"/>
      <c r="O178" s="1"/>
      <c r="P178" s="1"/>
      <c r="Q178" s="1"/>
    </row>
    <row r="179" spans="1:1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6"/>
      <c r="N179" s="6"/>
      <c r="O179" s="1"/>
      <c r="P179" s="1"/>
      <c r="Q179" s="1"/>
    </row>
    <row r="180" spans="1:1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6"/>
      <c r="N180" s="6"/>
      <c r="O180" s="1"/>
      <c r="P180" s="1"/>
      <c r="Q180" s="1"/>
    </row>
    <row r="181" spans="1:1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6"/>
      <c r="N181" s="6"/>
      <c r="O181" s="1"/>
      <c r="P181" s="1"/>
      <c r="Q181" s="1"/>
    </row>
    <row r="182" spans="1:1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6"/>
      <c r="N182" s="6"/>
      <c r="O182" s="1"/>
      <c r="P182" s="1"/>
      <c r="Q182" s="1"/>
    </row>
    <row r="183" spans="1:1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6"/>
      <c r="N183" s="6"/>
      <c r="O183" s="1"/>
      <c r="P183" s="1"/>
      <c r="Q183" s="1"/>
    </row>
    <row r="184" spans="1:1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6"/>
      <c r="N184" s="6"/>
      <c r="O184" s="1"/>
      <c r="P184" s="1"/>
      <c r="Q184" s="1"/>
    </row>
    <row r="185" spans="1:1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6"/>
      <c r="N185" s="6"/>
      <c r="O185" s="1"/>
      <c r="P185" s="1"/>
      <c r="Q185" s="1"/>
    </row>
    <row r="186" spans="1:1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6"/>
      <c r="N186" s="6"/>
      <c r="O186" s="1"/>
      <c r="P186" s="1"/>
      <c r="Q186" s="1"/>
    </row>
    <row r="187" spans="1:1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6"/>
      <c r="N187" s="6"/>
      <c r="O187" s="1"/>
      <c r="P187" s="1"/>
      <c r="Q187" s="1"/>
    </row>
    <row r="188" spans="1:1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6"/>
      <c r="N188" s="6"/>
      <c r="O188" s="1"/>
      <c r="P188" s="1"/>
      <c r="Q188" s="1"/>
    </row>
    <row r="189" spans="1:1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6"/>
      <c r="N189" s="6"/>
      <c r="O189" s="1"/>
      <c r="P189" s="1"/>
      <c r="Q189" s="1"/>
    </row>
    <row r="190" spans="1:1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6"/>
      <c r="N190" s="6"/>
      <c r="O190" s="1"/>
      <c r="P190" s="1"/>
      <c r="Q190" s="1"/>
    </row>
    <row r="191" spans="1:1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6"/>
      <c r="N191" s="6"/>
      <c r="O191" s="1"/>
      <c r="P191" s="1"/>
      <c r="Q191" s="1"/>
    </row>
    <row r="192" spans="1:1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6"/>
      <c r="N192" s="6"/>
      <c r="O192" s="1"/>
      <c r="P192" s="1"/>
      <c r="Q192" s="1"/>
    </row>
    <row r="193" spans="1:1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6"/>
      <c r="N193" s="6"/>
      <c r="O193" s="1"/>
      <c r="P193" s="1"/>
      <c r="Q193" s="1"/>
    </row>
    <row r="194" spans="1:1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6"/>
      <c r="N194" s="6"/>
      <c r="O194" s="1"/>
      <c r="P194" s="1"/>
      <c r="Q194" s="1"/>
    </row>
  </sheetData>
  <conditionalFormatting sqref="L2:L194">
    <cfRule type="expression" dxfId="1" priority="1">
      <formula>L2="Open"</formula>
    </cfRule>
    <cfRule type="expression" dxfId="0" priority="2">
      <formula>L2="Closed"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200-000000000000}">
          <x14:formula1>
            <xm:f>Dropdown!$B$2:$B$5</xm:f>
          </x14:formula1>
          <xm:sqref>J2:J194</xm:sqref>
        </x14:dataValidation>
        <x14:dataValidation type="list" xr:uid="{00000000-0002-0000-0200-000001000000}">
          <x14:formula1>
            <xm:f>Dropdown!$C$2:$C$4</xm:f>
          </x14:formula1>
          <xm:sqref>K2:K194</xm:sqref>
        </x14:dataValidation>
        <x14:dataValidation type="list" xr:uid="{00000000-0002-0000-0200-000002000000}">
          <x14:formula1>
            <xm:f>Dropdown!$F$2:$F$7</xm:f>
          </x14:formula1>
          <xm:sqref>L2:L194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"/>
  <sheetViews>
    <sheetView zoomScale="70" zoomScaleNormal="70" workbookViewId="0">
      <selection activeCell="J9" sqref="J9"/>
    </sheetView>
  </sheetViews>
  <sheetFormatPr defaultColWidth="61" defaultRowHeight="14.25"/>
  <cols>
    <col min="2" max="2" width="3.5" bestFit="1" customWidth="1"/>
    <col min="3" max="3" width="6.375" customWidth="1"/>
    <col min="4" max="4" width="9.625" bestFit="1" customWidth="1"/>
    <col min="5" max="5" width="8.5" bestFit="1" customWidth="1"/>
    <col min="7" max="7" width="14.625" bestFit="1" customWidth="1"/>
    <col min="8" max="8" width="5.125" bestFit="1" customWidth="1"/>
  </cols>
  <sheetData>
    <row r="1" spans="1:8" ht="18">
      <c r="A1" s="11" t="s">
        <v>66</v>
      </c>
      <c r="B1" s="11"/>
      <c r="C1" s="11"/>
      <c r="D1" s="11"/>
      <c r="E1" s="11"/>
      <c r="F1" s="11"/>
      <c r="G1" s="11"/>
      <c r="H1" s="11"/>
    </row>
    <row r="2" spans="1:8">
      <c r="A2" s="1"/>
      <c r="B2" s="1"/>
      <c r="C2" s="1"/>
      <c r="D2" s="1"/>
      <c r="E2" s="1"/>
      <c r="F2" s="1"/>
      <c r="G2" s="1"/>
      <c r="H2" s="1"/>
    </row>
    <row r="3" spans="1:8" ht="15">
      <c r="A3" s="7" t="s">
        <v>67</v>
      </c>
      <c r="B3" s="1">
        <f>COUNTA('Tes Case'!B2:B175)</f>
        <v>0</v>
      </c>
      <c r="C3" s="1"/>
      <c r="D3" s="4" t="s">
        <v>37</v>
      </c>
      <c r="E3" s="4" t="s">
        <v>68</v>
      </c>
      <c r="F3" s="1"/>
      <c r="G3" s="4" t="s">
        <v>27</v>
      </c>
      <c r="H3" s="4" t="s">
        <v>69</v>
      </c>
    </row>
    <row r="4" spans="1:8" ht="15">
      <c r="A4" s="7" t="s">
        <v>70</v>
      </c>
      <c r="B4" s="1">
        <f>COUNTIF('Tes Case'!L2:L175,"Pass")</f>
        <v>0</v>
      </c>
      <c r="C4" s="1"/>
      <c r="D4" s="1" t="s">
        <v>71</v>
      </c>
      <c r="E4" s="1">
        <f>COUNTIF('Defect Log'!J2:J194,D4)</f>
        <v>0</v>
      </c>
      <c r="F4" s="1"/>
      <c r="G4" s="1" t="s">
        <v>42</v>
      </c>
      <c r="H4" s="1">
        <f>COUNTIFS('Tes Case'!C2:C175,G4,'Tes Case'!L2:L175,"Fail")</f>
        <v>0</v>
      </c>
    </row>
    <row r="5" spans="1:8" ht="15">
      <c r="A5" s="7" t="s">
        <v>69</v>
      </c>
      <c r="B5" s="1">
        <f>COUNTIF('Tes Case'!L2:L175,"Fail")</f>
        <v>0</v>
      </c>
      <c r="C5" s="1"/>
      <c r="D5" s="1" t="s">
        <v>51</v>
      </c>
      <c r="E5" s="1">
        <f>COUNTIF('Defect Log'!J2:J194,D5)</f>
        <v>0</v>
      </c>
      <c r="F5" s="1"/>
      <c r="G5" s="1" t="s">
        <v>50</v>
      </c>
      <c r="H5" s="1">
        <f>COUNTIFS('Tes Case'!C2:C175,G5,'Tes Case'!L2:L175,"Fail")</f>
        <v>0</v>
      </c>
    </row>
    <row r="6" spans="1:8" ht="15">
      <c r="A6" s="7" t="s">
        <v>72</v>
      </c>
      <c r="B6" s="1">
        <f>COUNTIF('Tes Case'!L2:L175,"Blocked")</f>
        <v>0</v>
      </c>
      <c r="C6" s="1"/>
      <c r="D6" s="1" t="s">
        <v>46</v>
      </c>
      <c r="E6" s="1">
        <f>COUNTIF('Defect Log'!J2:J194,D6)</f>
        <v>0</v>
      </c>
      <c r="F6" s="1"/>
      <c r="G6" s="1" t="s">
        <v>54</v>
      </c>
      <c r="H6" s="1">
        <f>COUNTIFS('Tes Case'!C2:C175,G6,'Tes Case'!L2:L175,"Fail")</f>
        <v>0</v>
      </c>
    </row>
    <row r="7" spans="1:8" ht="15">
      <c r="A7" s="7" t="s">
        <v>44</v>
      </c>
      <c r="B7" s="1">
        <f>COUNTIF('Tes Case'!L2:L175,"Not Run")</f>
        <v>0</v>
      </c>
      <c r="C7" s="1"/>
      <c r="D7" s="1" t="s">
        <v>45</v>
      </c>
      <c r="E7" s="1">
        <f>COUNTIF('Defect Log'!J2:J194,D7)</f>
        <v>0</v>
      </c>
      <c r="F7" s="1"/>
      <c r="G7" s="1" t="s">
        <v>55</v>
      </c>
      <c r="H7" s="1">
        <f>COUNTIFS('Tes Case'!C2:C175,G7,'Tes Case'!L2:L175,"Fail")</f>
        <v>0</v>
      </c>
    </row>
    <row r="8" spans="1:8" ht="15">
      <c r="A8" s="7" t="s">
        <v>73</v>
      </c>
      <c r="B8" s="1">
        <f>COUNTA('Defect Log'!B2:B194)</f>
        <v>0</v>
      </c>
      <c r="C8" s="1"/>
      <c r="D8" s="1"/>
      <c r="E8" s="1"/>
      <c r="F8" s="1"/>
      <c r="G8" s="1" t="s">
        <v>48</v>
      </c>
      <c r="H8" s="1">
        <f>COUNTIFS('Tes Case'!C2:C175,G8,'Tes Case'!L2:L175,"Fail")</f>
        <v>0</v>
      </c>
    </row>
    <row r="9" spans="1:8" ht="15">
      <c r="A9" s="7" t="s">
        <v>74</v>
      </c>
      <c r="B9" s="1">
        <f>COUNTIF('Defect Log'!L2:L194,"Open")</f>
        <v>0</v>
      </c>
      <c r="C9" s="1"/>
      <c r="D9" s="1"/>
      <c r="E9" s="1"/>
      <c r="F9" s="1"/>
      <c r="G9" s="1"/>
      <c r="H9" s="1"/>
    </row>
    <row r="10" spans="1:8" ht="15">
      <c r="A10" s="7" t="s">
        <v>75</v>
      </c>
      <c r="B10" s="8">
        <f>IF(B3=0,0,(B4+B5+B6)/B3)</f>
        <v>0</v>
      </c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 ht="15">
      <c r="A12" s="12" t="s">
        <v>76</v>
      </c>
      <c r="B12" s="12"/>
      <c r="C12" s="12"/>
      <c r="D12" s="12"/>
      <c r="E12" s="12"/>
      <c r="F12" s="12"/>
      <c r="G12" s="12"/>
      <c r="H12" s="12"/>
    </row>
    <row r="13" spans="1:8">
      <c r="A13" s="1" t="s">
        <v>77</v>
      </c>
      <c r="B13" s="1"/>
      <c r="C13" s="1"/>
      <c r="D13" s="1"/>
      <c r="E13" s="1"/>
      <c r="F13" s="1"/>
      <c r="G13" s="1"/>
      <c r="H13" s="1"/>
    </row>
    <row r="14" spans="1:8" ht="28.5">
      <c r="A14" s="1" t="s">
        <v>78</v>
      </c>
      <c r="B14" s="1"/>
      <c r="C14" s="1"/>
      <c r="D14" s="1"/>
      <c r="E14" s="1"/>
      <c r="F14" s="1"/>
      <c r="G14" s="1"/>
      <c r="H14" s="1"/>
    </row>
    <row r="15" spans="1:8">
      <c r="A15" s="1" t="s">
        <v>79</v>
      </c>
      <c r="B15" s="1"/>
      <c r="C15" s="1"/>
      <c r="D15" s="1"/>
      <c r="E15" s="1"/>
      <c r="F15" s="1"/>
      <c r="G15" s="1"/>
      <c r="H15" s="1"/>
    </row>
    <row r="16" spans="1:8">
      <c r="A16" s="1" t="s">
        <v>80</v>
      </c>
      <c r="B16" s="1"/>
      <c r="C16" s="1"/>
      <c r="D16" s="1"/>
      <c r="E16" s="1"/>
      <c r="F16" s="1"/>
      <c r="G16" s="1"/>
      <c r="H16" s="1"/>
    </row>
    <row r="17" spans="1:8" ht="28.5">
      <c r="A17" s="1" t="s">
        <v>81</v>
      </c>
      <c r="B17" s="1"/>
      <c r="C17" s="1"/>
      <c r="D17" s="1"/>
      <c r="E17" s="1"/>
      <c r="F17" s="1"/>
      <c r="G17" s="1"/>
      <c r="H17" s="1"/>
    </row>
    <row r="18" spans="1:8" ht="28.5">
      <c r="A18" s="1" t="s">
        <v>82</v>
      </c>
      <c r="B18" s="1"/>
      <c r="C18" s="1"/>
      <c r="D18" s="1"/>
      <c r="E18" s="1"/>
      <c r="F18" s="1"/>
      <c r="G18" s="1"/>
      <c r="H18" s="1"/>
    </row>
  </sheetData>
  <mergeCells count="2">
    <mergeCell ref="A1:H1"/>
    <mergeCell ref="A12:H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workbookViewId="0">
      <selection activeCell="G11" sqref="G11"/>
    </sheetView>
  </sheetViews>
  <sheetFormatPr defaultColWidth="82.625" defaultRowHeight="14.25"/>
  <cols>
    <col min="1" max="1" width="13.875" bestFit="1" customWidth="1"/>
    <col min="2" max="2" width="8.25" bestFit="1" customWidth="1"/>
    <col min="3" max="3" width="7.25" bestFit="1" customWidth="1"/>
    <col min="4" max="4" width="14.125" bestFit="1" customWidth="1"/>
    <col min="5" max="5" width="21.25" bestFit="1" customWidth="1"/>
    <col min="6" max="6" width="10.625" bestFit="1" customWidth="1"/>
  </cols>
  <sheetData>
    <row r="1" spans="1:6" ht="15">
      <c r="A1" s="4" t="s">
        <v>83</v>
      </c>
      <c r="B1" s="4" t="s">
        <v>37</v>
      </c>
      <c r="C1" s="4" t="s">
        <v>38</v>
      </c>
      <c r="D1" s="4" t="s">
        <v>27</v>
      </c>
      <c r="E1" s="4" t="s">
        <v>29</v>
      </c>
      <c r="F1" s="4" t="s">
        <v>60</v>
      </c>
    </row>
    <row r="2" spans="1:6">
      <c r="A2" s="1" t="s">
        <v>70</v>
      </c>
      <c r="B2" s="1" t="s">
        <v>71</v>
      </c>
      <c r="C2" s="1" t="s">
        <v>51</v>
      </c>
      <c r="D2" s="1" t="s">
        <v>42</v>
      </c>
      <c r="E2" s="1" t="s">
        <v>49</v>
      </c>
      <c r="F2" s="1" t="s">
        <v>65</v>
      </c>
    </row>
    <row r="3" spans="1:6">
      <c r="A3" s="1" t="s">
        <v>69</v>
      </c>
      <c r="B3" s="1" t="s">
        <v>51</v>
      </c>
      <c r="C3" s="1" t="s">
        <v>46</v>
      </c>
      <c r="D3" s="1" t="s">
        <v>50</v>
      </c>
      <c r="E3" s="1" t="s">
        <v>52</v>
      </c>
      <c r="F3" s="1" t="s">
        <v>84</v>
      </c>
    </row>
    <row r="4" spans="1:6">
      <c r="A4" s="1" t="s">
        <v>72</v>
      </c>
      <c r="B4" s="1" t="s">
        <v>46</v>
      </c>
      <c r="C4" s="1" t="s">
        <v>45</v>
      </c>
      <c r="D4" s="1" t="s">
        <v>54</v>
      </c>
      <c r="E4" s="1" t="s">
        <v>53</v>
      </c>
      <c r="F4" s="1" t="s">
        <v>85</v>
      </c>
    </row>
    <row r="5" spans="1:6">
      <c r="A5" s="1" t="s">
        <v>44</v>
      </c>
      <c r="B5" s="1" t="s">
        <v>45</v>
      </c>
      <c r="C5" s="1"/>
      <c r="D5" s="1" t="s">
        <v>55</v>
      </c>
      <c r="E5" s="1" t="s">
        <v>47</v>
      </c>
      <c r="F5" s="1" t="s">
        <v>86</v>
      </c>
    </row>
    <row r="6" spans="1:6">
      <c r="A6" s="1"/>
      <c r="B6" s="1"/>
      <c r="C6" s="1"/>
      <c r="D6" s="1" t="s">
        <v>48</v>
      </c>
      <c r="E6" s="1" t="s">
        <v>87</v>
      </c>
      <c r="F6" s="1" t="s">
        <v>88</v>
      </c>
    </row>
    <row r="7" spans="1:6">
      <c r="A7" s="1"/>
      <c r="B7" s="1"/>
      <c r="C7" s="1"/>
      <c r="D7" s="1" t="s">
        <v>56</v>
      </c>
      <c r="E7" s="1" t="s">
        <v>43</v>
      </c>
      <c r="F7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Tes Case</vt:lpstr>
      <vt:lpstr>Defect Log</vt:lpstr>
      <vt:lpstr>Ringkasan</vt:lpstr>
      <vt:lpstr>Dropdown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NOPRI</dc:creator>
  <cp:lastModifiedBy>Noprianto</cp:lastModifiedBy>
  <dcterms:created xsi:type="dcterms:W3CDTF">2026-05-27T13:32:00Z</dcterms:created>
  <dcterms:modified xsi:type="dcterms:W3CDTF">2026-05-27T14:28:55Z</dcterms:modified>
</cp:coreProperties>
</file>